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ning\Desktop\"/>
    </mc:Choice>
  </mc:AlternateContent>
  <xr:revisionPtr revIDLastSave="0" documentId="13_ncr:1_{184DA31D-EC35-4595-A1D1-E4CE0B050D61}" xr6:coauthVersionLast="47" xr6:coauthVersionMax="47" xr10:uidLastSave="{00000000-0000-0000-0000-000000000000}"/>
  <bookViews>
    <workbookView xWindow="-120" yWindow="-120" windowWidth="24240" windowHeight="13140" xr2:uid="{645F567E-4B2A-49E1-A69D-AFA03567403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4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5" i="1"/>
  <c r="G6" i="1"/>
  <c r="G7" i="1"/>
  <c r="G8" i="1"/>
  <c r="G9" i="1"/>
  <c r="G10" i="1"/>
  <c r="G11" i="1"/>
  <c r="G12" i="1"/>
  <c r="G13" i="1"/>
  <c r="G14" i="1"/>
  <c r="G4" i="1"/>
  <c r="F31" i="1"/>
  <c r="F29" i="1"/>
  <c r="F26" i="1"/>
  <c r="F23" i="1"/>
  <c r="F21" i="1"/>
  <c r="F17" i="1"/>
  <c r="F15" i="1"/>
  <c r="G15" i="1" s="1"/>
  <c r="F13" i="1"/>
  <c r="F10" i="1"/>
  <c r="F7" i="1"/>
  <c r="F4" i="1"/>
  <c r="C17" i="1"/>
  <c r="C33" i="1"/>
  <c r="E5" i="1"/>
  <c r="E6" i="1"/>
  <c r="E7" i="1"/>
  <c r="E8" i="1"/>
  <c r="E9" i="1"/>
  <c r="E11" i="1"/>
  <c r="E12" i="1"/>
  <c r="E13" i="1"/>
  <c r="E14" i="1"/>
  <c r="E15" i="1"/>
  <c r="E16" i="1"/>
  <c r="E18" i="1"/>
  <c r="E19" i="1"/>
  <c r="E20" i="1"/>
  <c r="E21" i="1"/>
  <c r="E22" i="1"/>
  <c r="E24" i="1"/>
  <c r="E25" i="1"/>
  <c r="E26" i="1"/>
  <c r="E27" i="1"/>
  <c r="E28" i="1"/>
  <c r="E29" i="1"/>
  <c r="E30" i="1"/>
  <c r="E31" i="1"/>
  <c r="E32" i="1"/>
  <c r="E4" i="1"/>
  <c r="C31" i="1"/>
  <c r="D31" i="1"/>
  <c r="C29" i="1"/>
  <c r="D29" i="1"/>
  <c r="C26" i="1"/>
  <c r="D26" i="1"/>
  <c r="C23" i="1"/>
  <c r="D23" i="1"/>
  <c r="C21" i="1"/>
  <c r="D21" i="1"/>
  <c r="D17" i="1"/>
  <c r="E17" i="1" s="1"/>
  <c r="C15" i="1"/>
  <c r="D15" i="1"/>
  <c r="C13" i="1"/>
  <c r="D13" i="1"/>
  <c r="C10" i="1"/>
  <c r="D10" i="1"/>
  <c r="E10" i="1" s="1"/>
  <c r="C7" i="1"/>
  <c r="D7" i="1"/>
  <c r="C4" i="1"/>
  <c r="D4" i="1"/>
  <c r="B31" i="1"/>
  <c r="B29" i="1"/>
  <c r="B26" i="1"/>
  <c r="B23" i="1"/>
  <c r="E23" i="1" s="1"/>
  <c r="B21" i="1"/>
  <c r="B17" i="1"/>
  <c r="B15" i="1"/>
  <c r="B13" i="1"/>
  <c r="B10" i="1"/>
  <c r="B7" i="1"/>
  <c r="B4" i="1"/>
  <c r="F33" i="1" l="1"/>
  <c r="G33" i="1" s="1"/>
  <c r="B33" i="1"/>
  <c r="D33" i="1"/>
  <c r="E33" i="1"/>
</calcChain>
</file>

<file path=xl/sharedStrings.xml><?xml version="1.0" encoding="utf-8"?>
<sst xmlns="http://schemas.openxmlformats.org/spreadsheetml/2006/main" count="58" uniqueCount="56">
  <si>
    <t>แผนงาน/งาน</t>
  </si>
  <si>
    <t>งบประมาณ</t>
  </si>
  <si>
    <t>โอนเพิ่ม</t>
  </si>
  <si>
    <t>โอนลด</t>
  </si>
  <si>
    <t>งบประมาณทั้งสิ้น</t>
  </si>
  <si>
    <t>งบประมาณที่เบิกจ่าย</t>
  </si>
  <si>
    <t>งบประมาณคงเหลือ</t>
  </si>
  <si>
    <t>จำนวนเงิน</t>
  </si>
  <si>
    <t>ร้อยละ</t>
  </si>
  <si>
    <t>แผนงานบริหารงานทั่วไป</t>
  </si>
  <si>
    <t xml:space="preserve">     งานบริหารทั่วไป</t>
  </si>
  <si>
    <t xml:space="preserve">     งานบริหารงานคลัง</t>
  </si>
  <si>
    <t>แผนงานการรักษาความสงบภายใน</t>
  </si>
  <si>
    <t xml:space="preserve">     งานบริหารทั่วไปเกี่ยวกับการรักษาความสงบภายใน</t>
  </si>
  <si>
    <t xml:space="preserve">     งานป้องกันฝ่ายพลเรือนและระงับอัคคีภัย</t>
  </si>
  <si>
    <t>แผนงานการศึกษา</t>
  </si>
  <si>
    <t xml:space="preserve">     งานบริหารทั่วไปเกี่ยวกับการศึกษา</t>
  </si>
  <si>
    <t xml:space="preserve">     งานระดับก่อนวัยเรียนและประถมศึกษา</t>
  </si>
  <si>
    <t>แผนงานสาธารณสุข</t>
  </si>
  <si>
    <t xml:space="preserve">     งานบริหารทั่วไปเกี่ยวกับสาธารณสุข</t>
  </si>
  <si>
    <t xml:space="preserve">    งานสวัสดิการสังคมและสังคมสงเคราะห์</t>
  </si>
  <si>
    <t>แผนงานเคหะและชุมชน</t>
  </si>
  <si>
    <t xml:space="preserve">     งานบริหารทั่วไปเกี่ยวกับเคหะและชุมชน</t>
  </si>
  <si>
    <t xml:space="preserve">     งานกำจัดขยะมูลฝอยและสิ่งปฏิกูล</t>
  </si>
  <si>
    <t>แผนงานสร้างความเข้มแข็งของชุมชน</t>
  </si>
  <si>
    <t xml:space="preserve">     งานบริหารทั่วไปเกี่ยวกับสร้างความเข้มแข็งของชุมชน</t>
  </si>
  <si>
    <t>แผนงานการศาสนาวัฒนธรรมและนันทนาการ</t>
  </si>
  <si>
    <t xml:space="preserve">     งานกีฬาและนันทนาการ</t>
  </si>
  <si>
    <t xml:space="preserve">     งานศาสนาวัฒนธรรมท้องถิ่น</t>
  </si>
  <si>
    <t>แผนงานการเกษตร</t>
  </si>
  <si>
    <t xml:space="preserve">     งานส่งเสริมการเกษตร</t>
  </si>
  <si>
    <t xml:space="preserve">     งานอนุรักษ์แหล่งน้ำและป่าไม้</t>
  </si>
  <si>
    <t>แผนงานการพาณิชย์</t>
  </si>
  <si>
    <t xml:space="preserve">     งานกิจการประปา</t>
  </si>
  <si>
    <t>แผนงานงบกลาง</t>
  </si>
  <si>
    <t xml:space="preserve">     งบกลาง</t>
  </si>
  <si>
    <t xml:space="preserve">    งานไฟฟ้าถนน</t>
  </si>
  <si>
    <t>รายงานผลการใช้จ่ายงบประมาณ ประจำปี พ.ศ.2564</t>
  </si>
  <si>
    <t xml:space="preserve">   ในปีงบประมาณ พ.ศ.2564 องค์การบริหารส่วนตำบลท่าข้าม ผลการเบิกจ่ายงบประมาณมีการเบิกจ่ายจากตามแผนงานดังนี้</t>
  </si>
  <si>
    <t xml:space="preserve">          3. แผนงานการศึกษา งบประมาณทั้งสิ้น 4,246,399.- บาท มีผลการเบิกจ่ายจำนวน 3,619,397.79 บาท คิดเป็นร้อยละ 85.23</t>
  </si>
  <si>
    <t xml:space="preserve">          1. แผนงานบริหารงานทั่วไป งบประมาณทั้งสิ้น 13,880,820.- บาท มีผลการเบิกจ่ายจำนวน 10,984,160.27 คิดเป็นร้อยละ 79.13</t>
  </si>
  <si>
    <t xml:space="preserve">          2. แผนงานการรักษาความสงบภายใน งบประมาณทั้งสิ้น 490,500.- บาท มีผลการเบิกจ่ายจำนวน 289,497.10 บาท คิดเป็นร้อยละ 59.02</t>
  </si>
  <si>
    <t xml:space="preserve">          4. แผนงานสาธารณสุข งบประมาณทั้งสิ้น 115,000.-บาท มีผลการเบิกจ่ายจำนวน 68,350 บาท คิดเป็นร้อยละ 59.43</t>
  </si>
  <si>
    <t xml:space="preserve">          5. แผนงานเคหะและชุมชน งบประมาณทั้งสิ้น 5,262,820.- บาท มีผลการเบิกจ่ายจำนวน 4,045,139.25 บาท คิดเป็นร้อยละ 76.86</t>
  </si>
  <si>
    <t xml:space="preserve">          6. แผนงานพาณิชย์ งบประมาณทั้งสิ้น 4,929,000- บาท มีผลการเบิกจ่ายจำนวน 766,751.92 บาท คิดเป็นร้อยละ 15.56</t>
  </si>
  <si>
    <t xml:space="preserve">          7. แผนงานงบกลาง งบประมาณทั้งสิ้น 10,558,584.- บาท มีผลการเบิกจ่ายจำนวน 9,729,357.36 บาท คิดเป็นร้อยละ 92.15</t>
  </si>
  <si>
    <t>โดยไม่มีการเบิกจ่ายในแผนงานสังคมสงเคราะห์  แผนงานสร้างความเข้มแข็งของชุมชน แผนงานการศาสนาวัฒนธรรมและนันทนาการ และแผนงานการเกษตร  ซึ่งมีการโอนงบประมาณเพิ่ม/ลดจำนวน 3,285,900.- บาท</t>
  </si>
  <si>
    <t xml:space="preserve">จึงสรุปได้ว่าในปีงบประมาณ 2564 มีการเบิกจ่ายตามงบประมาณทั้งสิ้น 29,502,653.69 โดยคิดเป็นร้อยละ 71.40 และมีงบประมาณคงเหลือคิดเป็นร้อยละ 28.60  </t>
  </si>
  <si>
    <t>แผนงานสังคมงเคราะห์</t>
  </si>
  <si>
    <t xml:space="preserve">         ปัญหาอุปสรรค </t>
  </si>
  <si>
    <t xml:space="preserve">          1. มีการแก้ไขเปลี่ยนแปลงรายการ/งบรายจ่าย/แบบรูปรายการ/พื้นที่ดำเนินการหรือยกเลิกโครงการ</t>
  </si>
  <si>
    <t xml:space="preserve">          2. มีการเปลี่ยนแปลงระเบียบ กฎหมาย มติคณะรัฐมนตรี ทำให้การดำเนินการล่าช้า</t>
  </si>
  <si>
    <t xml:space="preserve">          แนวทางการแก้ไข</t>
  </si>
  <si>
    <t xml:space="preserve">          1. แต่งตั้งคณะทำงานเร่งรัดการใช้จ่ายงบประมาณรายจ่ายประจำงบประมาณ พ.ศ.2565 และประชุมเร่งรัด ติดตาม การดำเนินงานแลการเบิกจ่ายอย่างต่อเนื่อง</t>
  </si>
  <si>
    <t xml:space="preserve">          2. จัดทำแผนการเบิกจ่ายและมีข้อตกลงร่วมกันกับหน่วยดำเนินการ เพื่อให้การดำเนินงานและการเบิกจ่ายให้เป็นไปตามแผน พร้อมติดตามผลการดำเนินงานและผลการเบิกจ่ายทุกสัปดาห์และประเมินสถานการณ์เพื่อ</t>
  </si>
  <si>
    <t xml:space="preserve">               เร่งรัดหน่วยที่ดำเนินการที่ไม่เป็นไปตามแผน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</si>
</sst>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AngsanaUPC"/>
      <family val="1"/>
      <charset val="222"/>
    </font>
    <font>
      <b/>
      <sz val="16"/>
      <color theme="1"/>
      <name val="AngsanaUPC"/>
      <family val="1"/>
      <charset val="222"/>
    </font>
    <font>
      <b/>
      <sz val="20"/>
      <color theme="4"/>
      <name val="AngsanaUPC"/>
      <family val="1"/>
    </font>
    <font>
      <sz val="16"/>
      <color theme="4"/>
      <name val="AngsanaUPC"/>
      <family val="1"/>
    </font>
    <font>
      <b/>
      <sz val="16"/>
      <color theme="4"/>
      <name val="AngsanaUPC"/>
      <family val="1"/>
    </font>
    <font>
      <sz val="18"/>
      <color theme="4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5" fillId="0" borderId="2" xfId="0" applyFont="1" applyBorder="1"/>
    <xf numFmtId="43" fontId="6" fillId="0" borderId="2" xfId="1" applyFont="1" applyBorder="1"/>
    <xf numFmtId="43" fontId="5" fillId="0" borderId="2" xfId="1" applyFont="1" applyBorder="1"/>
    <xf numFmtId="4" fontId="6" fillId="0" borderId="2" xfId="0" applyNumberFormat="1" applyFont="1" applyBorder="1"/>
    <xf numFmtId="43" fontId="6" fillId="0" borderId="2" xfId="0" applyNumberFormat="1" applyFont="1" applyBorder="1"/>
    <xf numFmtId="0" fontId="5" fillId="0" borderId="3" xfId="0" applyFont="1" applyBorder="1"/>
    <xf numFmtId="43" fontId="5" fillId="0" borderId="3" xfId="1" applyFont="1" applyBorder="1"/>
    <xf numFmtId="4" fontId="5" fillId="0" borderId="3" xfId="0" applyNumberFormat="1" applyFont="1" applyBorder="1"/>
    <xf numFmtId="43" fontId="5" fillId="0" borderId="3" xfId="0" applyNumberFormat="1" applyFont="1" applyBorder="1"/>
    <xf numFmtId="43" fontId="6" fillId="0" borderId="3" xfId="1" applyFont="1" applyBorder="1"/>
    <xf numFmtId="4" fontId="6" fillId="0" borderId="3" xfId="0" applyNumberFormat="1" applyFont="1" applyBorder="1"/>
    <xf numFmtId="43" fontId="6" fillId="0" borderId="3" xfId="0" applyNumberFormat="1" applyFont="1" applyBorder="1"/>
    <xf numFmtId="0" fontId="6" fillId="0" borderId="3" xfId="0" applyFont="1" applyBorder="1"/>
    <xf numFmtId="0" fontId="5" fillId="0" borderId="4" xfId="0" applyFont="1" applyBorder="1"/>
    <xf numFmtId="43" fontId="5" fillId="0" borderId="4" xfId="1" applyFont="1" applyBorder="1"/>
    <xf numFmtId="4" fontId="5" fillId="0" borderId="4" xfId="0" applyNumberFormat="1" applyFont="1" applyBorder="1"/>
    <xf numFmtId="43" fontId="5" fillId="0" borderId="4" xfId="0" applyNumberFormat="1" applyFont="1" applyBorder="1"/>
    <xf numFmtId="43" fontId="6" fillId="0" borderId="5" xfId="0" applyNumberFormat="1" applyFont="1" applyBorder="1"/>
    <xf numFmtId="4" fontId="6" fillId="0" borderId="5" xfId="0" applyNumberFormat="1" applyFont="1" applyBorder="1"/>
    <xf numFmtId="0" fontId="3" fillId="2" borderId="1" xfId="0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4" fillId="0" borderId="6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C079E-362B-4384-A885-C7F6B1E5B0B9}">
  <dimension ref="A1:J51"/>
  <sheetViews>
    <sheetView tabSelected="1" topLeftCell="A19" workbookViewId="0">
      <selection activeCell="B45" sqref="B45"/>
    </sheetView>
  </sheetViews>
  <sheetFormatPr defaultColWidth="19" defaultRowHeight="23.25" x14ac:dyDescent="0.5"/>
  <cols>
    <col min="1" max="1" width="40.75" style="1" bestFit="1" customWidth="1"/>
    <col min="2" max="2" width="16.25" style="1" customWidth="1"/>
    <col min="3" max="4" width="16" style="1" customWidth="1"/>
    <col min="5" max="5" width="15.75" style="1" customWidth="1"/>
    <col min="6" max="6" width="17.375" style="1" customWidth="1"/>
    <col min="7" max="7" width="6.25" style="1" customWidth="1"/>
    <col min="8" max="8" width="16.375" style="1" customWidth="1"/>
    <col min="9" max="9" width="5.875" style="1" bestFit="1" customWidth="1"/>
    <col min="10" max="16384" width="19" style="1"/>
  </cols>
  <sheetData>
    <row r="1" spans="1:9" ht="29.25" x14ac:dyDescent="0.6">
      <c r="A1" s="25" t="s">
        <v>37</v>
      </c>
      <c r="B1" s="25"/>
      <c r="C1" s="25"/>
      <c r="D1" s="25"/>
      <c r="E1" s="25"/>
      <c r="F1" s="25"/>
      <c r="G1" s="25"/>
      <c r="H1" s="25"/>
      <c r="I1" s="25"/>
    </row>
    <row r="2" spans="1:9" x14ac:dyDescent="0.5">
      <c r="A2" s="27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26" t="s">
        <v>5</v>
      </c>
      <c r="G2" s="26"/>
      <c r="H2" s="26" t="s">
        <v>6</v>
      </c>
      <c r="I2" s="26"/>
    </row>
    <row r="3" spans="1:9" x14ac:dyDescent="0.5">
      <c r="A3" s="28"/>
      <c r="B3" s="28"/>
      <c r="C3" s="28"/>
      <c r="D3" s="28"/>
      <c r="E3" s="28"/>
      <c r="F3" s="21" t="s">
        <v>7</v>
      </c>
      <c r="G3" s="21" t="s">
        <v>8</v>
      </c>
      <c r="H3" s="21" t="s">
        <v>7</v>
      </c>
      <c r="I3" s="21" t="s">
        <v>8</v>
      </c>
    </row>
    <row r="4" spans="1:9" x14ac:dyDescent="0.5">
      <c r="A4" s="2" t="s">
        <v>9</v>
      </c>
      <c r="B4" s="3">
        <f>B5+B6</f>
        <v>13633420</v>
      </c>
      <c r="C4" s="3">
        <f t="shared" ref="C4:D4" si="0">C5+C6</f>
        <v>840400</v>
      </c>
      <c r="D4" s="4">
        <f t="shared" si="0"/>
        <v>593000</v>
      </c>
      <c r="E4" s="3">
        <f>B4+C4-D4</f>
        <v>13880820</v>
      </c>
      <c r="F4" s="3">
        <f>F5+F6</f>
        <v>10984160.27</v>
      </c>
      <c r="G4" s="5">
        <f>F4*100/E4</f>
        <v>79.131926427977604</v>
      </c>
      <c r="H4" s="6">
        <f>E4-F4</f>
        <v>2896659.7300000004</v>
      </c>
      <c r="I4" s="5">
        <f>H4*100/E4</f>
        <v>20.868073572022407</v>
      </c>
    </row>
    <row r="5" spans="1:9" x14ac:dyDescent="0.5">
      <c r="A5" s="7" t="s">
        <v>10</v>
      </c>
      <c r="B5" s="8">
        <v>10395200</v>
      </c>
      <c r="C5" s="8">
        <v>742900</v>
      </c>
      <c r="D5" s="8">
        <v>355500</v>
      </c>
      <c r="E5" s="8">
        <f t="shared" ref="E5:E32" si="1">B5+C5-D5</f>
        <v>10782600</v>
      </c>
      <c r="F5" s="8">
        <v>8172661.7699999996</v>
      </c>
      <c r="G5" s="9">
        <f t="shared" ref="G5:G33" si="2">F5*100/E5</f>
        <v>75.794908185409824</v>
      </c>
      <c r="H5" s="10">
        <f t="shared" ref="H5:H33" si="3">E5-F5</f>
        <v>2609938.2300000004</v>
      </c>
      <c r="I5" s="9">
        <f t="shared" ref="I5:I33" si="4">H5*100/E5</f>
        <v>24.20509181459018</v>
      </c>
    </row>
    <row r="6" spans="1:9" x14ac:dyDescent="0.5">
      <c r="A6" s="7" t="s">
        <v>11</v>
      </c>
      <c r="B6" s="8">
        <v>3238220</v>
      </c>
      <c r="C6" s="8">
        <v>97500</v>
      </c>
      <c r="D6" s="8">
        <v>237500</v>
      </c>
      <c r="E6" s="8">
        <f t="shared" si="1"/>
        <v>3098220</v>
      </c>
      <c r="F6" s="8">
        <v>2811498.5</v>
      </c>
      <c r="G6" s="9">
        <f t="shared" si="2"/>
        <v>90.745605541246263</v>
      </c>
      <c r="H6" s="10">
        <f t="shared" si="3"/>
        <v>286721.5</v>
      </c>
      <c r="I6" s="9">
        <f t="shared" si="4"/>
        <v>9.2543944587537368</v>
      </c>
    </row>
    <row r="7" spans="1:9" x14ac:dyDescent="0.5">
      <c r="A7" s="7" t="s">
        <v>12</v>
      </c>
      <c r="B7" s="11">
        <f>B8+B9</f>
        <v>490500</v>
      </c>
      <c r="C7" s="11">
        <f t="shared" ref="C7:D7" si="5">C8+C9</f>
        <v>128000</v>
      </c>
      <c r="D7" s="8">
        <f t="shared" si="5"/>
        <v>128000</v>
      </c>
      <c r="E7" s="11">
        <f t="shared" si="1"/>
        <v>490500</v>
      </c>
      <c r="F7" s="11">
        <f>F8+F9</f>
        <v>289497.09999999998</v>
      </c>
      <c r="G7" s="12">
        <f t="shared" si="2"/>
        <v>59.020815494393467</v>
      </c>
      <c r="H7" s="13">
        <f t="shared" si="3"/>
        <v>201002.90000000002</v>
      </c>
      <c r="I7" s="12">
        <f t="shared" si="4"/>
        <v>40.979184505606533</v>
      </c>
    </row>
    <row r="8" spans="1:9" x14ac:dyDescent="0.5">
      <c r="A8" s="7" t="s">
        <v>13</v>
      </c>
      <c r="B8" s="8">
        <v>245500</v>
      </c>
      <c r="C8" s="8">
        <v>120000</v>
      </c>
      <c r="D8" s="8">
        <v>118000</v>
      </c>
      <c r="E8" s="8">
        <f t="shared" si="1"/>
        <v>247500</v>
      </c>
      <c r="F8" s="8">
        <v>179920</v>
      </c>
      <c r="G8" s="9">
        <f t="shared" si="2"/>
        <v>72.694949494949498</v>
      </c>
      <c r="H8" s="10">
        <f t="shared" si="3"/>
        <v>67580</v>
      </c>
      <c r="I8" s="9">
        <f t="shared" si="4"/>
        <v>27.305050505050506</v>
      </c>
    </row>
    <row r="9" spans="1:9" x14ac:dyDescent="0.5">
      <c r="A9" s="7" t="s">
        <v>14</v>
      </c>
      <c r="B9" s="8">
        <v>245000</v>
      </c>
      <c r="C9" s="8">
        <v>8000</v>
      </c>
      <c r="D9" s="8">
        <v>10000</v>
      </c>
      <c r="E9" s="8">
        <f t="shared" si="1"/>
        <v>243000</v>
      </c>
      <c r="F9" s="8">
        <v>109577.1</v>
      </c>
      <c r="G9" s="9">
        <f t="shared" si="2"/>
        <v>45.093456790123454</v>
      </c>
      <c r="H9" s="10">
        <f t="shared" si="3"/>
        <v>133422.9</v>
      </c>
      <c r="I9" s="9">
        <f t="shared" si="4"/>
        <v>54.906543209876546</v>
      </c>
    </row>
    <row r="10" spans="1:9" x14ac:dyDescent="0.5">
      <c r="A10" s="7" t="s">
        <v>15</v>
      </c>
      <c r="B10" s="11">
        <f>B11+B12</f>
        <v>4300399</v>
      </c>
      <c r="C10" s="11">
        <f t="shared" ref="C10:D10" si="6">C11+C12</f>
        <v>117000</v>
      </c>
      <c r="D10" s="8">
        <f t="shared" si="6"/>
        <v>171000</v>
      </c>
      <c r="E10" s="11">
        <f t="shared" si="1"/>
        <v>4246399</v>
      </c>
      <c r="F10" s="11">
        <f>F11+F12</f>
        <v>3619397.79</v>
      </c>
      <c r="G10" s="12">
        <f t="shared" si="2"/>
        <v>85.234519648294949</v>
      </c>
      <c r="H10" s="13">
        <f t="shared" si="3"/>
        <v>627001.21</v>
      </c>
      <c r="I10" s="12">
        <f t="shared" si="4"/>
        <v>14.765480351705056</v>
      </c>
    </row>
    <row r="11" spans="1:9" x14ac:dyDescent="0.5">
      <c r="A11" s="7" t="s">
        <v>16</v>
      </c>
      <c r="B11" s="8">
        <v>2099508</v>
      </c>
      <c r="C11" s="8">
        <v>17000</v>
      </c>
      <c r="D11" s="8">
        <v>101000</v>
      </c>
      <c r="E11" s="8">
        <f t="shared" si="1"/>
        <v>2015508</v>
      </c>
      <c r="F11" s="8">
        <v>1562889.41</v>
      </c>
      <c r="G11" s="9">
        <f t="shared" si="2"/>
        <v>77.54320052314354</v>
      </c>
      <c r="H11" s="10">
        <f t="shared" si="3"/>
        <v>452618.59000000008</v>
      </c>
      <c r="I11" s="9">
        <f t="shared" si="4"/>
        <v>22.45679947685646</v>
      </c>
    </row>
    <row r="12" spans="1:9" x14ac:dyDescent="0.5">
      <c r="A12" s="7" t="s">
        <v>17</v>
      </c>
      <c r="B12" s="8">
        <v>2200891</v>
      </c>
      <c r="C12" s="8">
        <v>100000</v>
      </c>
      <c r="D12" s="8">
        <v>70000</v>
      </c>
      <c r="E12" s="8">
        <f t="shared" si="1"/>
        <v>2230891</v>
      </c>
      <c r="F12" s="8">
        <v>2056508.38</v>
      </c>
      <c r="G12" s="9">
        <f t="shared" si="2"/>
        <v>92.183274754347025</v>
      </c>
      <c r="H12" s="10">
        <f t="shared" si="3"/>
        <v>174382.62000000011</v>
      </c>
      <c r="I12" s="9">
        <f t="shared" si="4"/>
        <v>7.8167252456529752</v>
      </c>
    </row>
    <row r="13" spans="1:9" x14ac:dyDescent="0.5">
      <c r="A13" s="7" t="s">
        <v>18</v>
      </c>
      <c r="B13" s="11">
        <f>B14</f>
        <v>75000</v>
      </c>
      <c r="C13" s="11">
        <f t="shared" ref="C13:D13" si="7">C14</f>
        <v>40000</v>
      </c>
      <c r="D13" s="8">
        <f t="shared" si="7"/>
        <v>0</v>
      </c>
      <c r="E13" s="11">
        <f t="shared" si="1"/>
        <v>115000</v>
      </c>
      <c r="F13" s="11">
        <f>F14</f>
        <v>68350</v>
      </c>
      <c r="G13" s="12">
        <f t="shared" si="2"/>
        <v>59.434782608695649</v>
      </c>
      <c r="H13" s="13">
        <f t="shared" si="3"/>
        <v>46650</v>
      </c>
      <c r="I13" s="12">
        <f t="shared" si="4"/>
        <v>40.565217391304351</v>
      </c>
    </row>
    <row r="14" spans="1:9" x14ac:dyDescent="0.5">
      <c r="A14" s="7" t="s">
        <v>19</v>
      </c>
      <c r="B14" s="8">
        <v>75000</v>
      </c>
      <c r="C14" s="8">
        <v>40000</v>
      </c>
      <c r="D14" s="8"/>
      <c r="E14" s="8">
        <f t="shared" si="1"/>
        <v>115000</v>
      </c>
      <c r="F14" s="8">
        <v>68350</v>
      </c>
      <c r="G14" s="9">
        <f t="shared" si="2"/>
        <v>59.434782608695649</v>
      </c>
      <c r="H14" s="10">
        <f t="shared" si="3"/>
        <v>46650</v>
      </c>
      <c r="I14" s="9">
        <f t="shared" si="4"/>
        <v>40.565217391304351</v>
      </c>
    </row>
    <row r="15" spans="1:9" x14ac:dyDescent="0.5">
      <c r="A15" s="7" t="s">
        <v>48</v>
      </c>
      <c r="B15" s="11">
        <f>B16</f>
        <v>50000</v>
      </c>
      <c r="C15" s="11">
        <f t="shared" ref="C15:D15" si="8">C16</f>
        <v>0</v>
      </c>
      <c r="D15" s="8">
        <f t="shared" si="8"/>
        <v>0</v>
      </c>
      <c r="E15" s="11">
        <f t="shared" si="1"/>
        <v>50000</v>
      </c>
      <c r="F15" s="11">
        <f>F16</f>
        <v>0</v>
      </c>
      <c r="G15" s="12">
        <f t="shared" si="2"/>
        <v>0</v>
      </c>
      <c r="H15" s="13">
        <f t="shared" si="3"/>
        <v>50000</v>
      </c>
      <c r="I15" s="12">
        <f t="shared" si="4"/>
        <v>100</v>
      </c>
    </row>
    <row r="16" spans="1:9" x14ac:dyDescent="0.5">
      <c r="A16" s="7" t="s">
        <v>20</v>
      </c>
      <c r="B16" s="8">
        <v>50000</v>
      </c>
      <c r="C16" s="8"/>
      <c r="D16" s="8"/>
      <c r="E16" s="8">
        <f t="shared" si="1"/>
        <v>50000</v>
      </c>
      <c r="F16" s="8">
        <v>0</v>
      </c>
      <c r="G16" s="9">
        <f t="shared" si="2"/>
        <v>0</v>
      </c>
      <c r="H16" s="10">
        <f t="shared" si="3"/>
        <v>50000</v>
      </c>
      <c r="I16" s="9">
        <f t="shared" si="4"/>
        <v>100</v>
      </c>
    </row>
    <row r="17" spans="1:9" x14ac:dyDescent="0.5">
      <c r="A17" s="7" t="s">
        <v>21</v>
      </c>
      <c r="B17" s="11">
        <f>B18+B20</f>
        <v>5036420</v>
      </c>
      <c r="C17" s="11">
        <f>C18+C19+C20</f>
        <v>422300</v>
      </c>
      <c r="D17" s="8">
        <f t="shared" ref="D17" si="9">D18+D20</f>
        <v>195900</v>
      </c>
      <c r="E17" s="11">
        <f t="shared" si="1"/>
        <v>5262820</v>
      </c>
      <c r="F17" s="11">
        <f>F18+F19+F20</f>
        <v>4045139.25</v>
      </c>
      <c r="G17" s="12">
        <f t="shared" si="2"/>
        <v>76.862580327657042</v>
      </c>
      <c r="H17" s="13">
        <f t="shared" si="3"/>
        <v>1217680.75</v>
      </c>
      <c r="I17" s="12">
        <f t="shared" si="4"/>
        <v>23.137419672342965</v>
      </c>
    </row>
    <row r="18" spans="1:9" x14ac:dyDescent="0.5">
      <c r="A18" s="7" t="s">
        <v>22</v>
      </c>
      <c r="B18" s="8">
        <v>3356420</v>
      </c>
      <c r="C18" s="8">
        <v>122300</v>
      </c>
      <c r="D18" s="8">
        <v>195900</v>
      </c>
      <c r="E18" s="8">
        <f t="shared" si="1"/>
        <v>3282820</v>
      </c>
      <c r="F18" s="8">
        <v>2327116</v>
      </c>
      <c r="G18" s="9">
        <f t="shared" si="2"/>
        <v>70.887712393612802</v>
      </c>
      <c r="H18" s="10">
        <f t="shared" si="3"/>
        <v>955704</v>
      </c>
      <c r="I18" s="9">
        <f t="shared" si="4"/>
        <v>29.112287606387191</v>
      </c>
    </row>
    <row r="19" spans="1:9" x14ac:dyDescent="0.5">
      <c r="A19" s="7" t="s">
        <v>36</v>
      </c>
      <c r="B19" s="8"/>
      <c r="C19" s="8">
        <v>240000</v>
      </c>
      <c r="D19" s="8"/>
      <c r="E19" s="8">
        <f t="shared" si="1"/>
        <v>240000</v>
      </c>
      <c r="F19" s="8">
        <v>235000</v>
      </c>
      <c r="G19" s="9">
        <f t="shared" si="2"/>
        <v>97.916666666666671</v>
      </c>
      <c r="H19" s="10">
        <f t="shared" si="3"/>
        <v>5000</v>
      </c>
      <c r="I19" s="9">
        <f t="shared" si="4"/>
        <v>2.0833333333333335</v>
      </c>
    </row>
    <row r="20" spans="1:9" x14ac:dyDescent="0.5">
      <c r="A20" s="7" t="s">
        <v>23</v>
      </c>
      <c r="B20" s="8">
        <v>1680000</v>
      </c>
      <c r="C20" s="8">
        <v>60000</v>
      </c>
      <c r="D20" s="8"/>
      <c r="E20" s="8">
        <f t="shared" si="1"/>
        <v>1740000</v>
      </c>
      <c r="F20" s="8">
        <v>1483023.25</v>
      </c>
      <c r="G20" s="9">
        <f t="shared" si="2"/>
        <v>85.231221264367818</v>
      </c>
      <c r="H20" s="10">
        <f t="shared" si="3"/>
        <v>256976.75</v>
      </c>
      <c r="I20" s="9">
        <f t="shared" si="4"/>
        <v>14.768778735632184</v>
      </c>
    </row>
    <row r="21" spans="1:9" x14ac:dyDescent="0.5">
      <c r="A21" s="7" t="s">
        <v>24</v>
      </c>
      <c r="B21" s="11">
        <f>B22</f>
        <v>20000</v>
      </c>
      <c r="C21" s="11">
        <f t="shared" ref="C21:D21" si="10">C22</f>
        <v>0</v>
      </c>
      <c r="D21" s="8">
        <f t="shared" si="10"/>
        <v>0</v>
      </c>
      <c r="E21" s="11">
        <f t="shared" si="1"/>
        <v>20000</v>
      </c>
      <c r="F21" s="14">
        <f>F22</f>
        <v>0</v>
      </c>
      <c r="G21" s="12">
        <f t="shared" si="2"/>
        <v>0</v>
      </c>
      <c r="H21" s="13">
        <f t="shared" si="3"/>
        <v>20000</v>
      </c>
      <c r="I21" s="12">
        <f t="shared" si="4"/>
        <v>100</v>
      </c>
    </row>
    <row r="22" spans="1:9" x14ac:dyDescent="0.5">
      <c r="A22" s="7" t="s">
        <v>25</v>
      </c>
      <c r="B22" s="8">
        <v>20000</v>
      </c>
      <c r="C22" s="8"/>
      <c r="D22" s="8"/>
      <c r="E22" s="8">
        <f t="shared" si="1"/>
        <v>20000</v>
      </c>
      <c r="F22" s="7">
        <v>0</v>
      </c>
      <c r="G22" s="9">
        <f t="shared" si="2"/>
        <v>0</v>
      </c>
      <c r="H22" s="10">
        <f t="shared" si="3"/>
        <v>20000</v>
      </c>
      <c r="I22" s="9">
        <f t="shared" si="4"/>
        <v>100</v>
      </c>
    </row>
    <row r="23" spans="1:9" x14ac:dyDescent="0.5">
      <c r="A23" s="7" t="s">
        <v>26</v>
      </c>
      <c r="B23" s="11">
        <f>B24+B25</f>
        <v>190000</v>
      </c>
      <c r="C23" s="11">
        <f t="shared" ref="C23:D23" si="11">C24+C25</f>
        <v>0</v>
      </c>
      <c r="D23" s="8">
        <f t="shared" si="11"/>
        <v>85000</v>
      </c>
      <c r="E23" s="11">
        <f t="shared" si="1"/>
        <v>105000</v>
      </c>
      <c r="F23" s="14">
        <f>F24+F25</f>
        <v>0</v>
      </c>
      <c r="G23" s="12">
        <f t="shared" si="2"/>
        <v>0</v>
      </c>
      <c r="H23" s="13">
        <f t="shared" si="3"/>
        <v>105000</v>
      </c>
      <c r="I23" s="12">
        <f t="shared" si="4"/>
        <v>100</v>
      </c>
    </row>
    <row r="24" spans="1:9" x14ac:dyDescent="0.5">
      <c r="A24" s="7" t="s">
        <v>27</v>
      </c>
      <c r="B24" s="8">
        <v>80000</v>
      </c>
      <c r="C24" s="8"/>
      <c r="D24" s="8">
        <v>20000</v>
      </c>
      <c r="E24" s="8">
        <f t="shared" si="1"/>
        <v>60000</v>
      </c>
      <c r="F24" s="7">
        <v>0</v>
      </c>
      <c r="G24" s="9">
        <f t="shared" si="2"/>
        <v>0</v>
      </c>
      <c r="H24" s="10">
        <f t="shared" si="3"/>
        <v>60000</v>
      </c>
      <c r="I24" s="9">
        <f t="shared" si="4"/>
        <v>100</v>
      </c>
    </row>
    <row r="25" spans="1:9" x14ac:dyDescent="0.5">
      <c r="A25" s="7" t="s">
        <v>28</v>
      </c>
      <c r="B25" s="8">
        <v>110000</v>
      </c>
      <c r="C25" s="8"/>
      <c r="D25" s="8">
        <v>65000</v>
      </c>
      <c r="E25" s="8">
        <f t="shared" si="1"/>
        <v>45000</v>
      </c>
      <c r="F25" s="7">
        <v>0</v>
      </c>
      <c r="G25" s="9">
        <f t="shared" si="2"/>
        <v>0</v>
      </c>
      <c r="H25" s="10">
        <f t="shared" si="3"/>
        <v>45000</v>
      </c>
      <c r="I25" s="9">
        <f t="shared" si="4"/>
        <v>100</v>
      </c>
    </row>
    <row r="26" spans="1:9" x14ac:dyDescent="0.5">
      <c r="A26" s="7" t="s">
        <v>29</v>
      </c>
      <c r="B26" s="11">
        <f>B27+B28</f>
        <v>1660000</v>
      </c>
      <c r="C26" s="11">
        <f t="shared" ref="C26:D26" si="12">C27+C28</f>
        <v>0</v>
      </c>
      <c r="D26" s="8">
        <f t="shared" si="12"/>
        <v>0</v>
      </c>
      <c r="E26" s="11">
        <f t="shared" si="1"/>
        <v>1660000</v>
      </c>
      <c r="F26" s="14">
        <f>F27+F27</f>
        <v>0</v>
      </c>
      <c r="G26" s="12">
        <f t="shared" si="2"/>
        <v>0</v>
      </c>
      <c r="H26" s="13">
        <f t="shared" si="3"/>
        <v>1660000</v>
      </c>
      <c r="I26" s="12">
        <f t="shared" si="4"/>
        <v>100</v>
      </c>
    </row>
    <row r="27" spans="1:9" x14ac:dyDescent="0.5">
      <c r="A27" s="7" t="s">
        <v>30</v>
      </c>
      <c r="B27" s="8">
        <v>1560000</v>
      </c>
      <c r="C27" s="8"/>
      <c r="D27" s="8"/>
      <c r="E27" s="8">
        <f t="shared" si="1"/>
        <v>1560000</v>
      </c>
      <c r="F27" s="7">
        <v>0</v>
      </c>
      <c r="G27" s="9">
        <f t="shared" si="2"/>
        <v>0</v>
      </c>
      <c r="H27" s="10">
        <f t="shared" si="3"/>
        <v>1560000</v>
      </c>
      <c r="I27" s="9">
        <f t="shared" si="4"/>
        <v>100</v>
      </c>
    </row>
    <row r="28" spans="1:9" x14ac:dyDescent="0.5">
      <c r="A28" s="7" t="s">
        <v>31</v>
      </c>
      <c r="B28" s="8">
        <v>100000</v>
      </c>
      <c r="C28" s="7"/>
      <c r="D28" s="7"/>
      <c r="E28" s="8">
        <f t="shared" si="1"/>
        <v>100000</v>
      </c>
      <c r="F28" s="7">
        <v>0</v>
      </c>
      <c r="G28" s="9">
        <f t="shared" si="2"/>
        <v>0</v>
      </c>
      <c r="H28" s="10">
        <f t="shared" si="3"/>
        <v>100000</v>
      </c>
      <c r="I28" s="9">
        <f t="shared" si="4"/>
        <v>100</v>
      </c>
    </row>
    <row r="29" spans="1:9" x14ac:dyDescent="0.5">
      <c r="A29" s="7" t="s">
        <v>32</v>
      </c>
      <c r="B29" s="11">
        <f>B30</f>
        <v>5887000</v>
      </c>
      <c r="C29" s="11">
        <f t="shared" ref="C29:D29" si="13">C30</f>
        <v>1155000</v>
      </c>
      <c r="D29" s="8">
        <f t="shared" si="13"/>
        <v>2113000</v>
      </c>
      <c r="E29" s="11">
        <f t="shared" si="1"/>
        <v>4929000</v>
      </c>
      <c r="F29" s="11">
        <f>F30</f>
        <v>766751.92</v>
      </c>
      <c r="G29" s="12">
        <f t="shared" si="2"/>
        <v>15.555932643538243</v>
      </c>
      <c r="H29" s="13">
        <f t="shared" si="3"/>
        <v>4162248.08</v>
      </c>
      <c r="I29" s="12">
        <f t="shared" si="4"/>
        <v>84.444067356461758</v>
      </c>
    </row>
    <row r="30" spans="1:9" x14ac:dyDescent="0.5">
      <c r="A30" s="7" t="s">
        <v>33</v>
      </c>
      <c r="B30" s="8">
        <v>5887000</v>
      </c>
      <c r="C30" s="8">
        <v>1155000</v>
      </c>
      <c r="D30" s="8">
        <v>2113000</v>
      </c>
      <c r="E30" s="8">
        <f t="shared" si="1"/>
        <v>4929000</v>
      </c>
      <c r="F30" s="8">
        <v>766751.92</v>
      </c>
      <c r="G30" s="9">
        <f t="shared" si="2"/>
        <v>15.555932643538243</v>
      </c>
      <c r="H30" s="10">
        <f t="shared" si="3"/>
        <v>4162248.08</v>
      </c>
      <c r="I30" s="9">
        <f t="shared" si="4"/>
        <v>84.444067356461758</v>
      </c>
    </row>
    <row r="31" spans="1:9" x14ac:dyDescent="0.5">
      <c r="A31" s="7" t="s">
        <v>34</v>
      </c>
      <c r="B31" s="11">
        <f>B32</f>
        <v>9975384</v>
      </c>
      <c r="C31" s="11">
        <f t="shared" ref="C31:D31" si="14">C32</f>
        <v>583200</v>
      </c>
      <c r="D31" s="8">
        <f t="shared" si="14"/>
        <v>0</v>
      </c>
      <c r="E31" s="11">
        <f t="shared" si="1"/>
        <v>10558584</v>
      </c>
      <c r="F31" s="11">
        <f>F32</f>
        <v>9729357.3599999994</v>
      </c>
      <c r="G31" s="12">
        <f t="shared" si="2"/>
        <v>92.146421906573835</v>
      </c>
      <c r="H31" s="13">
        <f t="shared" si="3"/>
        <v>829226.6400000006</v>
      </c>
      <c r="I31" s="12">
        <f t="shared" si="4"/>
        <v>7.8535780934261696</v>
      </c>
    </row>
    <row r="32" spans="1:9" x14ac:dyDescent="0.5">
      <c r="A32" s="15" t="s">
        <v>35</v>
      </c>
      <c r="B32" s="16">
        <v>9975384</v>
      </c>
      <c r="C32" s="16">
        <v>583200</v>
      </c>
      <c r="D32" s="16"/>
      <c r="E32" s="16">
        <f t="shared" si="1"/>
        <v>10558584</v>
      </c>
      <c r="F32" s="16">
        <v>9729357.3599999994</v>
      </c>
      <c r="G32" s="17">
        <f t="shared" si="2"/>
        <v>92.146421906573835</v>
      </c>
      <c r="H32" s="18">
        <f t="shared" si="3"/>
        <v>829226.6400000006</v>
      </c>
      <c r="I32" s="17">
        <f t="shared" si="4"/>
        <v>7.8535780934261696</v>
      </c>
    </row>
    <row r="33" spans="1:10" ht="27" thickBot="1" x14ac:dyDescent="0.6">
      <c r="A33" s="22"/>
      <c r="B33" s="19">
        <f>B4+B7+B10+B13+B15+B17+B21+B23+B26+B29+B31</f>
        <v>41318123</v>
      </c>
      <c r="C33" s="19">
        <f t="shared" ref="C33:F33" si="15">C4+C7+C10+C13+C15+C17+C21+C23+C26+C29+C31</f>
        <v>3285900</v>
      </c>
      <c r="D33" s="19">
        <f t="shared" si="15"/>
        <v>3285900</v>
      </c>
      <c r="E33" s="19">
        <f t="shared" si="15"/>
        <v>41318123</v>
      </c>
      <c r="F33" s="19">
        <f t="shared" si="15"/>
        <v>29502653.690000001</v>
      </c>
      <c r="G33" s="20">
        <f t="shared" si="2"/>
        <v>71.403663932168456</v>
      </c>
      <c r="H33" s="19">
        <f t="shared" si="3"/>
        <v>11815469.309999999</v>
      </c>
      <c r="I33" s="20">
        <f t="shared" si="4"/>
        <v>28.596336067831537</v>
      </c>
    </row>
    <row r="34" spans="1:10" ht="24" thickTop="1" x14ac:dyDescent="0.5"/>
    <row r="35" spans="1:10" x14ac:dyDescent="0.5">
      <c r="A35" s="23" t="s">
        <v>38</v>
      </c>
      <c r="B35" s="24"/>
      <c r="C35" s="24"/>
      <c r="D35" s="24"/>
      <c r="E35" s="24"/>
      <c r="F35" s="24"/>
      <c r="G35" s="24"/>
      <c r="H35" s="24"/>
      <c r="I35" s="24"/>
      <c r="J35" s="24"/>
    </row>
    <row r="36" spans="1:10" x14ac:dyDescent="0.5">
      <c r="A36" s="24" t="s">
        <v>40</v>
      </c>
      <c r="B36" s="24"/>
      <c r="C36" s="24"/>
      <c r="D36" s="24"/>
      <c r="E36" s="24"/>
      <c r="F36" s="24"/>
      <c r="G36" s="24"/>
      <c r="H36" s="24"/>
      <c r="I36" s="24"/>
      <c r="J36" s="24"/>
    </row>
    <row r="37" spans="1:10" x14ac:dyDescent="0.5">
      <c r="A37" s="24" t="s">
        <v>41</v>
      </c>
      <c r="B37" s="24"/>
      <c r="C37" s="24"/>
      <c r="D37" s="24"/>
      <c r="E37" s="24"/>
      <c r="F37" s="24"/>
      <c r="G37" s="24"/>
      <c r="H37" s="24"/>
      <c r="I37" s="24"/>
      <c r="J37" s="24"/>
    </row>
    <row r="38" spans="1:10" x14ac:dyDescent="0.5">
      <c r="A38" s="24" t="s">
        <v>39</v>
      </c>
      <c r="B38" s="24"/>
      <c r="C38" s="24"/>
      <c r="D38" s="24"/>
      <c r="E38" s="24"/>
      <c r="F38" s="24"/>
      <c r="G38" s="24"/>
      <c r="H38" s="24"/>
      <c r="I38" s="24"/>
      <c r="J38" s="24"/>
    </row>
    <row r="39" spans="1:10" x14ac:dyDescent="0.5">
      <c r="A39" s="24" t="s">
        <v>42</v>
      </c>
      <c r="B39" s="24"/>
      <c r="C39" s="24"/>
      <c r="D39" s="24"/>
      <c r="E39" s="24"/>
      <c r="F39" s="24"/>
      <c r="G39" s="24"/>
      <c r="H39" s="24"/>
      <c r="I39" s="24"/>
      <c r="J39" s="24"/>
    </row>
    <row r="40" spans="1:10" x14ac:dyDescent="0.5">
      <c r="A40" s="24" t="s">
        <v>43</v>
      </c>
      <c r="B40" s="24"/>
      <c r="C40" s="24"/>
      <c r="D40" s="24"/>
      <c r="E40" s="24"/>
      <c r="F40" s="24"/>
      <c r="G40" s="24"/>
      <c r="H40" s="24"/>
      <c r="I40" s="24"/>
      <c r="J40" s="24"/>
    </row>
    <row r="41" spans="1:10" x14ac:dyDescent="0.5">
      <c r="A41" s="24" t="s">
        <v>44</v>
      </c>
      <c r="B41" s="24"/>
      <c r="C41" s="24"/>
      <c r="D41" s="24"/>
      <c r="E41" s="24"/>
      <c r="F41" s="24"/>
      <c r="G41" s="24"/>
      <c r="H41" s="24"/>
      <c r="I41" s="24"/>
      <c r="J41" s="24"/>
    </row>
    <row r="42" spans="1:10" x14ac:dyDescent="0.5">
      <c r="A42" s="24" t="s">
        <v>45</v>
      </c>
      <c r="B42" s="24"/>
      <c r="C42" s="24"/>
      <c r="D42" s="24"/>
      <c r="E42" s="24"/>
      <c r="F42" s="24"/>
      <c r="G42" s="24"/>
      <c r="H42" s="24"/>
      <c r="I42" s="24"/>
      <c r="J42" s="24"/>
    </row>
    <row r="43" spans="1:10" x14ac:dyDescent="0.5">
      <c r="A43" s="24" t="s">
        <v>46</v>
      </c>
      <c r="B43" s="24"/>
      <c r="C43" s="24"/>
      <c r="D43" s="24"/>
      <c r="E43" s="24"/>
      <c r="F43" s="24"/>
      <c r="G43" s="24"/>
      <c r="H43" s="24"/>
      <c r="I43" s="24"/>
      <c r="J43" s="24"/>
    </row>
    <row r="44" spans="1:10" x14ac:dyDescent="0.5">
      <c r="A44" s="24" t="s">
        <v>47</v>
      </c>
      <c r="B44" s="24"/>
      <c r="C44" s="24"/>
      <c r="D44" s="24"/>
      <c r="E44" s="24"/>
      <c r="F44" s="24"/>
      <c r="G44" s="24"/>
      <c r="H44" s="24"/>
      <c r="I44" s="24"/>
      <c r="J44" s="24"/>
    </row>
    <row r="45" spans="1:10" x14ac:dyDescent="0.5">
      <c r="A45" s="23" t="s">
        <v>49</v>
      </c>
      <c r="B45" s="24"/>
      <c r="C45" s="24"/>
      <c r="D45" s="24"/>
      <c r="E45" s="24"/>
      <c r="F45" s="24"/>
      <c r="G45" s="24"/>
      <c r="H45" s="24"/>
      <c r="I45" s="24"/>
      <c r="J45" s="24"/>
    </row>
    <row r="46" spans="1:10" x14ac:dyDescent="0.5">
      <c r="A46" s="24" t="s">
        <v>50</v>
      </c>
      <c r="B46" s="24"/>
      <c r="C46" s="24"/>
      <c r="D46" s="24"/>
      <c r="E46" s="24"/>
      <c r="F46" s="24"/>
      <c r="G46" s="24"/>
      <c r="H46" s="24"/>
      <c r="I46" s="24"/>
      <c r="J46" s="24"/>
    </row>
    <row r="47" spans="1:10" x14ac:dyDescent="0.5">
      <c r="A47" s="24" t="s">
        <v>51</v>
      </c>
      <c r="B47" s="24"/>
      <c r="C47" s="24"/>
      <c r="D47" s="24"/>
      <c r="E47" s="24"/>
      <c r="F47" s="24"/>
      <c r="G47" s="24"/>
      <c r="H47" s="24"/>
      <c r="I47" s="24"/>
      <c r="J47" s="24"/>
    </row>
    <row r="48" spans="1:10" x14ac:dyDescent="0.5">
      <c r="A48" s="23" t="s">
        <v>52</v>
      </c>
      <c r="B48" s="24"/>
      <c r="C48" s="24"/>
      <c r="D48" s="24"/>
      <c r="E48" s="24"/>
      <c r="F48" s="24"/>
      <c r="G48" s="24"/>
      <c r="H48" s="24"/>
      <c r="I48" s="24"/>
      <c r="J48" s="24"/>
    </row>
    <row r="49" spans="1:10" x14ac:dyDescent="0.5">
      <c r="A49" s="24" t="s">
        <v>53</v>
      </c>
      <c r="B49" s="24"/>
      <c r="C49" s="24"/>
      <c r="D49" s="24"/>
      <c r="E49" s="24"/>
      <c r="F49" s="24"/>
      <c r="G49" s="24"/>
      <c r="H49" s="24"/>
      <c r="I49" s="24"/>
      <c r="J49" s="24"/>
    </row>
    <row r="50" spans="1:10" x14ac:dyDescent="0.5">
      <c r="A50" s="24" t="s">
        <v>54</v>
      </c>
      <c r="B50" s="24"/>
      <c r="C50" s="24"/>
      <c r="D50" s="24"/>
      <c r="E50" s="24"/>
      <c r="F50" s="24"/>
      <c r="G50" s="24"/>
      <c r="H50" s="24"/>
      <c r="I50" s="24"/>
      <c r="J50" s="24"/>
    </row>
    <row r="51" spans="1:10" x14ac:dyDescent="0.5">
      <c r="A51" s="24" t="s">
        <v>55</v>
      </c>
      <c r="B51" s="24"/>
      <c r="C51" s="24"/>
      <c r="D51" s="24"/>
      <c r="E51" s="24"/>
      <c r="F51" s="24"/>
      <c r="G51" s="24"/>
      <c r="H51" s="24"/>
      <c r="I51" s="24"/>
      <c r="J51" s="24"/>
    </row>
  </sheetData>
  <mergeCells count="8">
    <mergeCell ref="A1:I1"/>
    <mergeCell ref="F2:G2"/>
    <mergeCell ref="H2:I2"/>
    <mergeCell ref="A2:A3"/>
    <mergeCell ref="B2:B3"/>
    <mergeCell ref="C2:C3"/>
    <mergeCell ref="D2:D3"/>
    <mergeCell ref="E2:E3"/>
  </mergeCells>
  <pageMargins left="0.70866141732283472" right="0" top="0" bottom="0" header="0.31496062992125984" footer="0.31496062992125984"/>
  <pageSetup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hpning</dc:creator>
  <cp:lastModifiedBy>hpning</cp:lastModifiedBy>
  <cp:lastPrinted>2022-04-07T02:42:02Z</cp:lastPrinted>
  <dcterms:created xsi:type="dcterms:W3CDTF">2022-02-23T06:36:19Z</dcterms:created>
  <dcterms:modified xsi:type="dcterms:W3CDTF">2022-04-07T03:09:32Z</dcterms:modified>
</cp:coreProperties>
</file>